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65" yWindow="-60" windowWidth="19440" windowHeight="9975" activeTab="1"/>
  </bookViews>
  <sheets>
    <sheet name="orçamento" sheetId="1" r:id="rId1"/>
    <sheet name="cronograma 2" sheetId="3" r:id="rId2"/>
    <sheet name="Plan2" sheetId="2" r:id="rId3"/>
  </sheets>
  <definedNames>
    <definedName name="_xlnm.Print_Area" localSheetId="1">'cronograma 2'!$A$1:$K$14</definedName>
    <definedName name="_xlnm.Print_Area" localSheetId="0">orçamento!$A$1:$G$74</definedName>
  </definedNames>
  <calcPr calcId="124519"/>
</workbook>
</file>

<file path=xl/calcChain.xml><?xml version="1.0" encoding="utf-8"?>
<calcChain xmlns="http://schemas.openxmlformats.org/spreadsheetml/2006/main">
  <c r="C4" i="3"/>
  <c r="C5" l="1"/>
  <c r="C9"/>
  <c r="C8"/>
  <c r="C12" l="1"/>
  <c r="C10"/>
  <c r="C11"/>
  <c r="C6"/>
  <c r="C7"/>
  <c r="C13" l="1"/>
  <c r="K13"/>
  <c r="D13"/>
  <c r="D14" s="1"/>
  <c r="H13"/>
  <c r="E13"/>
  <c r="I13"/>
  <c r="G13"/>
  <c r="F13"/>
  <c r="J13"/>
  <c r="E14" l="1"/>
  <c r="F14" s="1"/>
  <c r="G14" s="1"/>
  <c r="H14" s="1"/>
  <c r="I14" s="1"/>
  <c r="J14" s="1"/>
  <c r="K14" s="1"/>
</calcChain>
</file>

<file path=xl/sharedStrings.xml><?xml version="1.0" encoding="utf-8"?>
<sst xmlns="http://schemas.openxmlformats.org/spreadsheetml/2006/main" count="163" uniqueCount="110">
  <si>
    <t>Descrição</t>
  </si>
  <si>
    <t>unidade</t>
  </si>
  <si>
    <t>Preço unitário</t>
  </si>
  <si>
    <t>Preço Total</t>
  </si>
  <si>
    <t>m²</t>
  </si>
  <si>
    <t>Quantidade</t>
  </si>
  <si>
    <t>ud</t>
  </si>
  <si>
    <t>TOTAL</t>
  </si>
  <si>
    <t>Orçamento</t>
  </si>
  <si>
    <t>m</t>
  </si>
  <si>
    <t>5 Fechamento</t>
  </si>
  <si>
    <t>Telha de fibra de vidro ondulada e = 6mm, inclusive mão de obra, vedação de juntas e acessório de fixação</t>
  </si>
  <si>
    <t>Telha de fibrocimento ondulada, e = 6mm, inclusive mão de obra, vedação de juntas e acessórios de fixação</t>
  </si>
  <si>
    <t>Cumeeira para telhado de fibrocimento ondulado e = 6mm, inclusive juntas de vedação e acessórios de fixação</t>
  </si>
  <si>
    <t>Preço unit c/ BDI</t>
  </si>
  <si>
    <t>BDI</t>
  </si>
  <si>
    <t>Codigo</t>
  </si>
  <si>
    <t>Placas pré-fabricadas de concreto</t>
  </si>
  <si>
    <t>Terças de concreto c/ esp máximo = 1,3m (14 peças p/ tesoura)</t>
  </si>
  <si>
    <t>mercado</t>
  </si>
  <si>
    <t>1 Colocação de placa e locação da obra</t>
  </si>
  <si>
    <t>Subtotal item 3</t>
  </si>
  <si>
    <t>Subtotal item 2</t>
  </si>
  <si>
    <t>Subtotal item 5</t>
  </si>
  <si>
    <t>Subtotal item 6</t>
  </si>
  <si>
    <t xml:space="preserve">Blocos de concretro para 2 estacas com CT até 25 Tf </t>
  </si>
  <si>
    <t>Estaca escavada de concreto  diâmetro Ø 30 cm, armada (ver detalhe), inclusive escação, material e mão de obra</t>
  </si>
  <si>
    <t>2 Aterro Compactado</t>
  </si>
  <si>
    <t>Vigas Baldrames pré-moldadas para ligação dos blocos L = 5m</t>
  </si>
  <si>
    <t>73937/3</t>
  </si>
  <si>
    <t>Vigas Baldrames pré-moldadas para ligação dos blocos L = 4,5m</t>
  </si>
  <si>
    <t>composição Concreto (94971); Aço (92762); Forma (5651)</t>
  </si>
  <si>
    <t>94971 + 92762 (60 kg/m3)</t>
  </si>
  <si>
    <t>m3</t>
  </si>
  <si>
    <r>
      <t xml:space="preserve">Cobogó </t>
    </r>
    <r>
      <rPr>
        <b/>
        <sz val="11"/>
        <rFont val="Arial"/>
        <family val="2"/>
      </rPr>
      <t>veneziana</t>
    </r>
    <r>
      <rPr>
        <sz val="11"/>
        <rFont val="Arial"/>
        <family val="2"/>
      </rPr>
      <t xml:space="preserve"> de concreto, inclusive argamassa para assentamento, material e mão de obra</t>
    </r>
  </si>
  <si>
    <t>Pilar pré-moldado H = 7m</t>
  </si>
  <si>
    <t>Pilar pré-moldado H = 9m</t>
  </si>
  <si>
    <t>Vigas pré-moldadas para reforço da estrutura 4,5m</t>
  </si>
  <si>
    <t>Vigas pré-moldadas para reforço da estrutura 5m</t>
  </si>
  <si>
    <t>Vigas pré-moldadas para amarração superior da estrutura 4,5m</t>
  </si>
  <si>
    <t>Vigas pré-moldadas para amarração superior da estrutura 5m</t>
  </si>
  <si>
    <t>Tesouras pré-moldadas para vãos de 18m</t>
  </si>
  <si>
    <t>Comp. + 79504/3</t>
  </si>
  <si>
    <t>Janela de ferro com basculante 1 x 5, inclusive batente, vidro, acessórios e montagem</t>
  </si>
  <si>
    <t>m2</t>
  </si>
  <si>
    <t>Aterro compactado com material de 1ª categoria em camadas de até 20 cm, com compactação mecânica,material, máquina e mão de obra</t>
  </si>
  <si>
    <t>Aterro manual de valas com solo argilo-arenoso e compactação mecanizada (sapo)</t>
  </si>
  <si>
    <t>3 Fundações</t>
  </si>
  <si>
    <t>4 Estrutura principal</t>
  </si>
  <si>
    <t>Subtotal item 4</t>
  </si>
  <si>
    <t>Fornecimento e instalação de lona plástica para impermeabilização. Espessura 150 micras</t>
  </si>
  <si>
    <t>Lastro de brita compactada nº2, com esp. De 5 cm. Fornecimento e execução.</t>
  </si>
  <si>
    <t>Armação em tela de aço Q-92 #15cm; incluso fornecimento e colocação</t>
  </si>
  <si>
    <t>Piso em concreto Fck 20MPa, espessura 7cm, com selante elástico a base de poliuretano para juntas. Fornecimento dos materiais e execução</t>
  </si>
  <si>
    <t>Polimento em piso de concreto nivelado</t>
  </si>
  <si>
    <t>Seinfra C4099</t>
  </si>
  <si>
    <t>Pintura do piso em tinta acrílica, inclusive faixas, com duas demãos. Material e execução do serviço</t>
  </si>
  <si>
    <t>Subtotal item 7</t>
  </si>
  <si>
    <t>Laje pré-moldada para 3,5kn/m2 e vãos até 4 m. Inclusive vigotas, armadura negativa, capeamento 3cm em concreto Fck 15 Mpa e lajota para fechamento. Material e execução</t>
  </si>
  <si>
    <t>74141/2</t>
  </si>
  <si>
    <t>Aterro compactado entre as paredes da alvenaria</t>
  </si>
  <si>
    <t>Subtotal item 8</t>
  </si>
  <si>
    <t>6 Fechamento das laterais, abertura de passagem  e calçada de acesso</t>
  </si>
  <si>
    <t>73881/1 + 73883/2</t>
  </si>
  <si>
    <t>Execução de dreno longitudinal, conf. Proj., com brita nº 2 envolto em manta geotextil 200 g/m² e execução de saídas em dreno pvc Ø 50mm com perfuração em concreto e geotextil. Material e mão de obra</t>
  </si>
  <si>
    <t>Alvenaria de blocos de concreto estrutural Fbk 14Mpa com argamassa 1:0,5:4,5 e tela de aço soldada entre fiadas.  Incluso também armadura 4 Ø 10 mm e preenchimento com argamassa nos blocos pilares. Material e execução</t>
  </si>
  <si>
    <t>Massa única em argamassa traço  1:2:8, preparo mecânico com betoneira e aplicação manual em esp. De 2,5cm. Material e execução.</t>
  </si>
  <si>
    <t>Pintura das paredes com tinta latex acrílica em duas demãos. Material e serviço.</t>
  </si>
  <si>
    <t>Execução de piso em argamassa traço 1:4, alisado, com Larg. 2m, Comp. 1m e esp. 0,05m. Material e aplicação</t>
  </si>
  <si>
    <t>Demolição de alvenaria de elementos cerâmicos vazados. Recomposição do acabamento em massa única traço 1: 2: 8 e pintura com tinta latex acrílica em duas demãos (já previstos em item anterior)</t>
  </si>
  <si>
    <t>Execução de dreno com tubo pvc corrugado flexível  perfurado sob a entrada da escola para retirada da água. Material e execução</t>
  </si>
  <si>
    <t>7 Cobertura</t>
  </si>
  <si>
    <t>8 Piso em concreto</t>
  </si>
  <si>
    <t>9 Arquibancada</t>
  </si>
  <si>
    <t>Subtotal item 9</t>
  </si>
  <si>
    <t>74209/1</t>
  </si>
  <si>
    <t>C2851</t>
  </si>
  <si>
    <t xml:space="preserve">Instalação provisória de água </t>
  </si>
  <si>
    <t>un</t>
  </si>
  <si>
    <t>73960/1</t>
  </si>
  <si>
    <t xml:space="preserve">Instalação provisória de energia elétrica em baixa tensão </t>
  </si>
  <si>
    <t>C2849</t>
  </si>
  <si>
    <t>Instalações provisórias de esgoto</t>
  </si>
  <si>
    <t>Barracão provisórios c/ banheiro e depósito</t>
  </si>
  <si>
    <t>C2873</t>
  </si>
  <si>
    <t>Locação da Obra com topografia (inclusive escoamento do esgoto)</t>
  </si>
  <si>
    <t>74077/2</t>
  </si>
  <si>
    <t xml:space="preserve">Locação da obra (execução de gabarito) </t>
  </si>
  <si>
    <t>74220/1</t>
  </si>
  <si>
    <t xml:space="preserve"> m2</t>
  </si>
  <si>
    <t xml:space="preserve">Tapume de chapa de madeira compensada, 6mm </t>
  </si>
  <si>
    <t>Placa da obra - padrão fornecido pela prefeitura Municipal</t>
  </si>
  <si>
    <t>Subtotal item 1</t>
  </si>
  <si>
    <t>73933/2</t>
  </si>
  <si>
    <t>Porta de ferro, de abrir, tipo chapa lisa, com guarnições.</t>
  </si>
  <si>
    <t>Calha em chapa de aço galvanizado número 24, desenvolvimento de 50 cm, incluso material e execução.</t>
  </si>
  <si>
    <t>Descida d'água em tubo pvc Ø 100 mm e conexão a tubulação de concreto subterrânea existente.</t>
  </si>
  <si>
    <t>Cronograma Físico - Financeiro</t>
  </si>
  <si>
    <t>74122/1</t>
  </si>
  <si>
    <t>8 Piso em Concreto</t>
  </si>
  <si>
    <t>Valores totais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</si>
  <si>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</si>
  <si>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</si>
  <si>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</si>
  <si>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</si>
  <si>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</si>
  <si>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</si>
  <si>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</si>
  <si>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</si>
  <si>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Total  Acumulado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</si>
</sst>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&quot;\ #,##0.00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Arial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0" fillId="0" borderId="0"/>
    <xf numFmtId="165" fontId="11" fillId="0" borderId="0" applyBorder="0" applyProtection="0"/>
    <xf numFmtId="0" fontId="12" fillId="0" borderId="0" applyNumberFormat="0" applyBorder="0" applyProtection="0"/>
    <xf numFmtId="44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164" fontId="8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Border="1"/>
    <xf numFmtId="0" fontId="5" fillId="0" borderId="1" xfId="2" applyFont="1" applyFill="1" applyBorder="1" applyAlignment="1">
      <alignment horizontal="right" vertical="center"/>
    </xf>
    <xf numFmtId="0" fontId="5" fillId="0" borderId="1" xfId="4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9" fontId="0" fillId="0" borderId="1" xfId="1" applyFont="1" applyFill="1" applyBorder="1"/>
    <xf numFmtId="9" fontId="1" fillId="0" borderId="1" xfId="1" applyFont="1" applyFill="1" applyBorder="1" applyAlignment="1">
      <alignment horizontal="center" vertical="center"/>
    </xf>
    <xf numFmtId="0" fontId="16" fillId="0" borderId="1" xfId="0" applyFont="1" applyBorder="1"/>
    <xf numFmtId="44" fontId="2" fillId="0" borderId="1" xfId="5" applyFont="1" applyBorder="1"/>
    <xf numFmtId="0" fontId="0" fillId="0" borderId="2" xfId="0" applyBorder="1"/>
    <xf numFmtId="0" fontId="2" fillId="0" borderId="1" xfId="0" applyFont="1" applyBorder="1" applyAlignment="1">
      <alignment horizontal="left" vertical="center"/>
    </xf>
    <xf numFmtId="44" fontId="1" fillId="0" borderId="1" xfId="5" applyFont="1" applyBorder="1" applyAlignment="1">
      <alignment horizontal="center" vertical="center" wrapText="1"/>
    </xf>
    <xf numFmtId="44" fontId="1" fillId="0" borderId="1" xfId="5" applyFont="1" applyBorder="1" applyAlignment="1">
      <alignment horizontal="center" vertical="center"/>
    </xf>
    <xf numFmtId="44" fontId="1" fillId="0" borderId="1" xfId="5" applyFont="1" applyBorder="1" applyAlignment="1">
      <alignment horizontal="center"/>
    </xf>
    <xf numFmtId="44" fontId="1" fillId="0" borderId="1" xfId="5" applyFont="1" applyBorder="1" applyAlignment="1">
      <alignment horizontal="center" wrapText="1"/>
    </xf>
    <xf numFmtId="44" fontId="16" fillId="0" borderId="1" xfId="5" applyFont="1" applyBorder="1" applyAlignment="1">
      <alignment horizontal="center"/>
    </xf>
    <xf numFmtId="9" fontId="1" fillId="0" borderId="1" xfId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/>
    </xf>
    <xf numFmtId="9" fontId="0" fillId="0" borderId="1" xfId="1" applyFont="1" applyFill="1" applyBorder="1" applyAlignment="1"/>
    <xf numFmtId="9" fontId="1" fillId="0" borderId="1" xfId="1" applyFont="1" applyFill="1" applyBorder="1" applyAlignment="1">
      <alignment horizontal="center" wrapText="1"/>
    </xf>
    <xf numFmtId="0" fontId="0" fillId="2" borderId="2" xfId="0" applyFill="1" applyBorder="1"/>
    <xf numFmtId="0" fontId="0" fillId="0" borderId="2" xfId="0" applyBorder="1" applyAlignment="1"/>
    <xf numFmtId="44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6">
    <cellStyle name="Excel Built-in Excel Built-in Excel Built-in Excel Built-in Excel Built-in Excel Built-in Excel Built-in Separador de milhares 4" xfId="3"/>
    <cellStyle name="Excel Built-in Normal" xfId="4"/>
    <cellStyle name="Moeda" xfId="5" builtinId="4"/>
    <cellStyle name="Normal" xfId="0" builtinId="0"/>
    <cellStyle name="Normal 2" xfId="2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0</xdr:row>
      <xdr:rowOff>76200</xdr:rowOff>
    </xdr:from>
    <xdr:to>
      <xdr:col>3</xdr:col>
      <xdr:colOff>114301</xdr:colOff>
      <xdr:row>2</xdr:row>
      <xdr:rowOff>19050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76200"/>
          <a:ext cx="6248400" cy="1943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4335236</xdr:colOff>
      <xdr:row>0</xdr:row>
      <xdr:rowOff>61232</xdr:rowOff>
    </xdr:from>
    <xdr:to>
      <xdr:col>5</xdr:col>
      <xdr:colOff>558347</xdr:colOff>
      <xdr:row>2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5236" y="61232"/>
          <a:ext cx="6251575" cy="19390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topLeftCell="A52" zoomScale="70" zoomScaleNormal="70" workbookViewId="0">
      <selection activeCell="N6" sqref="N6"/>
    </sheetView>
  </sheetViews>
  <sheetFormatPr defaultRowHeight="15"/>
  <cols>
    <col min="1" max="1" width="19.42578125" customWidth="1"/>
    <col min="2" max="2" width="105.5703125" customWidth="1"/>
    <col min="5" max="5" width="12.28515625" customWidth="1"/>
    <col min="6" max="6" width="14.140625" customWidth="1"/>
    <col min="7" max="7" width="18" customWidth="1"/>
  </cols>
  <sheetData>
    <row r="1" spans="1:7" ht="126.75" customHeight="1">
      <c r="B1" s="79"/>
      <c r="C1" s="79"/>
      <c r="D1" s="79"/>
      <c r="E1" s="79"/>
      <c r="F1" s="79"/>
      <c r="G1" s="79"/>
    </row>
    <row r="2" spans="1:7" ht="30.75" customHeight="1">
      <c r="A2" s="19"/>
      <c r="B2" s="80" t="s">
        <v>8</v>
      </c>
      <c r="C2" s="81"/>
      <c r="D2" s="81"/>
      <c r="E2" s="81"/>
      <c r="F2" s="81"/>
      <c r="G2" s="82"/>
    </row>
    <row r="3" spans="1:7" ht="30.75" customHeight="1">
      <c r="A3" s="19" t="s">
        <v>16</v>
      </c>
      <c r="B3" s="2" t="s">
        <v>0</v>
      </c>
      <c r="C3" s="2" t="s">
        <v>1</v>
      </c>
      <c r="D3" s="2" t="s">
        <v>5</v>
      </c>
      <c r="E3" s="2" t="s">
        <v>2</v>
      </c>
      <c r="F3" s="2" t="s">
        <v>14</v>
      </c>
      <c r="G3" s="2" t="s">
        <v>3</v>
      </c>
    </row>
    <row r="4" spans="1:7" ht="15" customHeight="1">
      <c r="A4" s="13"/>
      <c r="B4" s="3"/>
      <c r="C4" s="3"/>
      <c r="D4" s="3"/>
      <c r="E4" s="3"/>
      <c r="F4" s="3"/>
      <c r="G4" s="4"/>
    </row>
    <row r="5" spans="1:7" ht="15" customHeight="1">
      <c r="A5" s="13"/>
      <c r="B5" s="5" t="s">
        <v>20</v>
      </c>
      <c r="C5" s="3"/>
      <c r="D5" s="3"/>
      <c r="E5" s="4"/>
      <c r="F5" s="4"/>
      <c r="G5" s="20"/>
    </row>
    <row r="6" spans="1:7" ht="15" customHeight="1">
      <c r="A6" s="54" t="s">
        <v>75</v>
      </c>
      <c r="B6" s="17" t="s">
        <v>91</v>
      </c>
      <c r="C6" s="56" t="s">
        <v>89</v>
      </c>
      <c r="D6" s="3">
        <v>4</v>
      </c>
      <c r="E6" s="4">
        <v>304.41000000000003</v>
      </c>
      <c r="F6" s="4">
        <v>374.42</v>
      </c>
      <c r="G6" s="20">
        <v>1497.68</v>
      </c>
    </row>
    <row r="7" spans="1:7" ht="15" customHeight="1">
      <c r="A7" s="55" t="s">
        <v>76</v>
      </c>
      <c r="B7" s="17" t="s">
        <v>77</v>
      </c>
      <c r="C7" s="56" t="s">
        <v>78</v>
      </c>
      <c r="D7" s="3">
        <v>1</v>
      </c>
      <c r="E7" s="4">
        <v>905.86</v>
      </c>
      <c r="F7" s="4">
        <v>1114.2</v>
      </c>
      <c r="G7" s="20">
        <v>1114.2</v>
      </c>
    </row>
    <row r="8" spans="1:7" ht="15" customHeight="1">
      <c r="A8" s="54" t="s">
        <v>79</v>
      </c>
      <c r="B8" s="17" t="s">
        <v>80</v>
      </c>
      <c r="C8" s="56" t="s">
        <v>78</v>
      </c>
      <c r="D8" s="3">
        <v>1</v>
      </c>
      <c r="E8" s="4">
        <v>1459.88</v>
      </c>
      <c r="F8" s="4">
        <v>1795.65</v>
      </c>
      <c r="G8" s="20">
        <v>1795.65</v>
      </c>
    </row>
    <row r="9" spans="1:7" ht="15" customHeight="1">
      <c r="A9" s="55" t="s">
        <v>81</v>
      </c>
      <c r="B9" s="17" t="s">
        <v>82</v>
      </c>
      <c r="C9" s="57" t="s">
        <v>78</v>
      </c>
      <c r="D9" s="3">
        <v>1</v>
      </c>
      <c r="E9" s="4">
        <v>206</v>
      </c>
      <c r="F9" s="4">
        <v>253.38</v>
      </c>
      <c r="G9" s="20">
        <v>253.38</v>
      </c>
    </row>
    <row r="10" spans="1:7" ht="15" customHeight="1">
      <c r="A10" s="54">
        <v>85253</v>
      </c>
      <c r="B10" s="17" t="s">
        <v>83</v>
      </c>
      <c r="C10" s="56" t="s">
        <v>89</v>
      </c>
      <c r="D10" s="3">
        <v>10</v>
      </c>
      <c r="E10" s="4">
        <v>191.63</v>
      </c>
      <c r="F10" s="4">
        <v>235.7</v>
      </c>
      <c r="G10" s="20">
        <v>2357</v>
      </c>
    </row>
    <row r="11" spans="1:7" ht="15" customHeight="1">
      <c r="A11" s="54" t="s">
        <v>84</v>
      </c>
      <c r="B11" s="17" t="s">
        <v>85</v>
      </c>
      <c r="C11" s="56" t="s">
        <v>44</v>
      </c>
      <c r="D11" s="3">
        <v>494</v>
      </c>
      <c r="E11" s="4">
        <v>0.28000000000000003</v>
      </c>
      <c r="F11" s="4">
        <v>0.34</v>
      </c>
      <c r="G11" s="20">
        <v>167.96</v>
      </c>
    </row>
    <row r="12" spans="1:7" ht="15" customHeight="1">
      <c r="A12" s="54" t="s">
        <v>86</v>
      </c>
      <c r="B12" s="17" t="s">
        <v>87</v>
      </c>
      <c r="C12" s="56" t="s">
        <v>89</v>
      </c>
      <c r="D12" s="3">
        <v>494</v>
      </c>
      <c r="E12" s="4">
        <v>3.7</v>
      </c>
      <c r="F12" s="4">
        <v>4.55</v>
      </c>
      <c r="G12" s="20">
        <v>2247.6999999999998</v>
      </c>
    </row>
    <row r="13" spans="1:7" ht="15" customHeight="1">
      <c r="A13" s="54" t="s">
        <v>88</v>
      </c>
      <c r="B13" s="17" t="s">
        <v>90</v>
      </c>
      <c r="C13" s="56" t="s">
        <v>89</v>
      </c>
      <c r="D13" s="3">
        <v>24</v>
      </c>
      <c r="E13" s="4">
        <v>43.77</v>
      </c>
      <c r="F13" s="4">
        <v>53.83</v>
      </c>
      <c r="G13" s="20">
        <v>1291.92</v>
      </c>
    </row>
    <row r="14" spans="1:7" ht="15" customHeight="1">
      <c r="A14" s="54"/>
      <c r="B14" s="58" t="s">
        <v>92</v>
      </c>
      <c r="C14" s="56"/>
      <c r="D14" s="3"/>
      <c r="E14" s="4"/>
      <c r="F14" s="4">
        <v>0</v>
      </c>
      <c r="G14" s="37">
        <v>10725.49</v>
      </c>
    </row>
    <row r="15" spans="1:7" ht="15" hidden="1" customHeight="1">
      <c r="A15" s="13"/>
      <c r="B15" s="5"/>
      <c r="C15" s="3"/>
      <c r="D15" s="3"/>
      <c r="E15" s="4"/>
      <c r="F15" s="4">
        <v>0</v>
      </c>
      <c r="G15" s="20"/>
    </row>
    <row r="16" spans="1:7" ht="15" customHeight="1">
      <c r="A16" s="13"/>
      <c r="B16" s="5" t="s">
        <v>27</v>
      </c>
      <c r="C16" s="3"/>
      <c r="D16" s="3"/>
      <c r="E16" s="4"/>
      <c r="F16" s="4">
        <v>0</v>
      </c>
      <c r="G16" s="20"/>
    </row>
    <row r="17" spans="1:7" ht="35.25" customHeight="1">
      <c r="A17" s="13"/>
      <c r="B17" s="17" t="s">
        <v>45</v>
      </c>
      <c r="C17" s="3" t="s">
        <v>33</v>
      </c>
      <c r="D17" s="3">
        <v>489.59999999999997</v>
      </c>
      <c r="E17" s="4">
        <v>25</v>
      </c>
      <c r="F17" s="4">
        <v>30.75</v>
      </c>
      <c r="G17" s="20">
        <v>15055.199999999999</v>
      </c>
    </row>
    <row r="18" spans="1:7" s="1" customFormat="1" ht="15" customHeight="1">
      <c r="A18" s="45">
        <v>94319</v>
      </c>
      <c r="B18" s="12" t="s">
        <v>46</v>
      </c>
      <c r="C18" s="7" t="s">
        <v>33</v>
      </c>
      <c r="D18" s="8">
        <v>40</v>
      </c>
      <c r="E18" s="9">
        <v>25.1</v>
      </c>
      <c r="F18" s="4">
        <v>30.87</v>
      </c>
      <c r="G18" s="20">
        <v>1234.8</v>
      </c>
    </row>
    <row r="19" spans="1:7" s="1" customFormat="1" ht="32.25" customHeight="1">
      <c r="A19" s="45" t="s">
        <v>63</v>
      </c>
      <c r="B19" s="17" t="s">
        <v>64</v>
      </c>
      <c r="C19" s="7" t="s">
        <v>33</v>
      </c>
      <c r="D19" s="8">
        <v>18.3</v>
      </c>
      <c r="E19" s="9">
        <v>80.900000000000006</v>
      </c>
      <c r="F19" s="4">
        <v>99.5</v>
      </c>
      <c r="G19" s="20">
        <v>1820.8500000000001</v>
      </c>
    </row>
    <row r="20" spans="1:7" s="1" customFormat="1" ht="15" customHeight="1">
      <c r="A20" s="45"/>
      <c r="B20" s="31" t="s">
        <v>22</v>
      </c>
      <c r="C20" s="7"/>
      <c r="D20" s="8"/>
      <c r="E20" s="9"/>
      <c r="F20" s="4">
        <v>0</v>
      </c>
      <c r="G20" s="37">
        <v>18110.849999999999</v>
      </c>
    </row>
    <row r="21" spans="1:7" ht="15" customHeight="1">
      <c r="A21" s="13"/>
      <c r="B21" s="5" t="s">
        <v>47</v>
      </c>
      <c r="C21" s="3"/>
      <c r="D21" s="10"/>
      <c r="E21" s="11"/>
      <c r="F21" s="4">
        <v>0</v>
      </c>
      <c r="G21" s="6"/>
    </row>
    <row r="22" spans="1:7">
      <c r="A22" s="13">
        <v>73346</v>
      </c>
      <c r="B22" s="12" t="s">
        <v>25</v>
      </c>
      <c r="C22" s="7" t="s">
        <v>6</v>
      </c>
      <c r="D22" s="8">
        <v>18</v>
      </c>
      <c r="E22" s="27">
        <v>1042.5040000000001</v>
      </c>
      <c r="F22" s="4">
        <v>1282.27</v>
      </c>
      <c r="G22" s="6">
        <v>23080.86</v>
      </c>
    </row>
    <row r="23" spans="1:7" ht="29.25">
      <c r="A23" s="13">
        <v>72819</v>
      </c>
      <c r="B23" s="23" t="s">
        <v>26</v>
      </c>
      <c r="C23" s="8" t="s">
        <v>9</v>
      </c>
      <c r="D23" s="8">
        <v>396</v>
      </c>
      <c r="E23" s="27">
        <v>90</v>
      </c>
      <c r="F23" s="4">
        <v>110.7</v>
      </c>
      <c r="G23" s="6">
        <v>43837.200000000004</v>
      </c>
    </row>
    <row r="24" spans="1:7" ht="19.5" customHeight="1">
      <c r="A24" s="83" t="s">
        <v>31</v>
      </c>
      <c r="B24" s="13" t="s">
        <v>28</v>
      </c>
      <c r="C24" s="8" t="s">
        <v>6</v>
      </c>
      <c r="D24" s="8">
        <v>10</v>
      </c>
      <c r="E24" s="27">
        <v>495.18940000000009</v>
      </c>
      <c r="F24" s="4">
        <v>609.08000000000004</v>
      </c>
      <c r="G24" s="6">
        <v>6090.8</v>
      </c>
    </row>
    <row r="25" spans="1:7" ht="19.5" customHeight="1">
      <c r="A25" s="84"/>
      <c r="B25" s="13" t="s">
        <v>30</v>
      </c>
      <c r="C25" s="8" t="s">
        <v>6</v>
      </c>
      <c r="D25" s="8">
        <v>19</v>
      </c>
      <c r="E25" s="27">
        <v>443.06420000000014</v>
      </c>
      <c r="F25" s="4">
        <v>544.96</v>
      </c>
      <c r="G25" s="6">
        <v>10354.240000000002</v>
      </c>
    </row>
    <row r="26" spans="1:7">
      <c r="A26" s="13"/>
      <c r="B26" s="33" t="s">
        <v>21</v>
      </c>
      <c r="C26" s="21"/>
      <c r="D26" s="21"/>
      <c r="E26" s="22"/>
      <c r="F26" s="4">
        <v>0</v>
      </c>
      <c r="G26" s="37">
        <v>73008.86</v>
      </c>
    </row>
    <row r="27" spans="1:7">
      <c r="A27" s="13"/>
      <c r="B27" s="15" t="s">
        <v>48</v>
      </c>
      <c r="C27" s="8"/>
      <c r="D27" s="8"/>
      <c r="E27" s="9"/>
      <c r="F27" s="4">
        <v>0</v>
      </c>
      <c r="G27" s="6"/>
    </row>
    <row r="28" spans="1:7" ht="15" customHeight="1">
      <c r="A28" s="85" t="s">
        <v>31</v>
      </c>
      <c r="B28" s="25" t="s">
        <v>35</v>
      </c>
      <c r="C28" s="26" t="s">
        <v>6</v>
      </c>
      <c r="D28" s="26">
        <v>9</v>
      </c>
      <c r="E28" s="27">
        <v>912.19100000000014</v>
      </c>
      <c r="F28" s="4">
        <v>1121.99</v>
      </c>
      <c r="G28" s="28">
        <v>10097.91</v>
      </c>
    </row>
    <row r="29" spans="1:7">
      <c r="A29" s="86"/>
      <c r="B29" s="25" t="s">
        <v>36</v>
      </c>
      <c r="C29" s="26" t="s">
        <v>6</v>
      </c>
      <c r="D29" s="26">
        <v>9</v>
      </c>
      <c r="E29" s="27">
        <v>1172.8170000000002</v>
      </c>
      <c r="F29" s="4">
        <v>1442.56</v>
      </c>
      <c r="G29" s="28">
        <v>12983.039999999999</v>
      </c>
    </row>
    <row r="30" spans="1:7">
      <c r="A30" s="86"/>
      <c r="B30" s="23" t="s">
        <v>37</v>
      </c>
      <c r="C30" s="26" t="s">
        <v>6</v>
      </c>
      <c r="D30" s="26">
        <v>8</v>
      </c>
      <c r="E30" s="27">
        <v>443.06420000000014</v>
      </c>
      <c r="F30" s="4">
        <v>544.96</v>
      </c>
      <c r="G30" s="28">
        <v>4359.68</v>
      </c>
    </row>
    <row r="31" spans="1:7">
      <c r="A31" s="86"/>
      <c r="B31" s="23" t="s">
        <v>38</v>
      </c>
      <c r="C31" s="26" t="s">
        <v>6</v>
      </c>
      <c r="D31" s="26">
        <v>10</v>
      </c>
      <c r="E31" s="27">
        <v>495.18940000000009</v>
      </c>
      <c r="F31" s="4">
        <v>609.08000000000004</v>
      </c>
      <c r="G31" s="28">
        <v>6090.8</v>
      </c>
    </row>
    <row r="32" spans="1:7">
      <c r="A32" s="86"/>
      <c r="B32" s="25" t="s">
        <v>39</v>
      </c>
      <c r="C32" s="26" t="s">
        <v>6</v>
      </c>
      <c r="D32" s="26">
        <v>8</v>
      </c>
      <c r="E32" s="27">
        <v>332.29815000000002</v>
      </c>
      <c r="F32" s="4">
        <v>408.72</v>
      </c>
      <c r="G32" s="28">
        <v>3269.76</v>
      </c>
    </row>
    <row r="33" spans="1:7">
      <c r="A33" s="86"/>
      <c r="B33" s="25" t="s">
        <v>40</v>
      </c>
      <c r="C33" s="26" t="s">
        <v>6</v>
      </c>
      <c r="D33" s="26">
        <v>10</v>
      </c>
      <c r="E33" s="27">
        <v>371.39204999999998</v>
      </c>
      <c r="F33" s="4">
        <v>456.81</v>
      </c>
      <c r="G33" s="28">
        <v>4568.1000000000004</v>
      </c>
    </row>
    <row r="34" spans="1:7">
      <c r="A34" s="46" t="s">
        <v>42</v>
      </c>
      <c r="B34" s="25" t="s">
        <v>41</v>
      </c>
      <c r="C34" s="26" t="s">
        <v>6</v>
      </c>
      <c r="D34" s="26">
        <v>6</v>
      </c>
      <c r="E34" s="27">
        <v>4518.9927000000007</v>
      </c>
      <c r="F34" s="4">
        <v>5558.36</v>
      </c>
      <c r="G34" s="28">
        <v>33350.159999999996</v>
      </c>
    </row>
    <row r="35" spans="1:7">
      <c r="A35" s="47"/>
      <c r="B35" s="25" t="s">
        <v>18</v>
      </c>
      <c r="C35" s="26" t="s">
        <v>6</v>
      </c>
      <c r="D35" s="26">
        <v>70</v>
      </c>
      <c r="E35" s="27">
        <v>114.6615</v>
      </c>
      <c r="F35" s="4">
        <v>141.03</v>
      </c>
      <c r="G35" s="28">
        <v>9872.1</v>
      </c>
    </row>
    <row r="36" spans="1:7">
      <c r="A36" s="13"/>
      <c r="B36" s="34" t="s">
        <v>49</v>
      </c>
      <c r="C36" s="29"/>
      <c r="D36" s="29"/>
      <c r="E36" s="30"/>
      <c r="F36" s="4">
        <v>0</v>
      </c>
      <c r="G36" s="38">
        <v>84591.55</v>
      </c>
    </row>
    <row r="37" spans="1:7">
      <c r="A37" s="13"/>
      <c r="B37" s="18" t="s">
        <v>10</v>
      </c>
      <c r="C37" s="8"/>
      <c r="D37" s="8"/>
      <c r="E37" s="9"/>
      <c r="F37" s="4">
        <v>0</v>
      </c>
      <c r="G37" s="6"/>
    </row>
    <row r="38" spans="1:7" ht="26.25">
      <c r="A38" s="48" t="s">
        <v>32</v>
      </c>
      <c r="B38" s="24" t="s">
        <v>17</v>
      </c>
      <c r="C38" s="8" t="s">
        <v>44</v>
      </c>
      <c r="D38" s="8">
        <v>508</v>
      </c>
      <c r="E38" s="9">
        <v>114.66</v>
      </c>
      <c r="F38" s="4">
        <v>141.03</v>
      </c>
      <c r="G38" s="6">
        <v>71643.240000000005</v>
      </c>
    </row>
    <row r="39" spans="1:7">
      <c r="A39" s="13" t="s">
        <v>19</v>
      </c>
      <c r="B39" s="14" t="s">
        <v>43</v>
      </c>
      <c r="C39" s="8" t="s">
        <v>6</v>
      </c>
      <c r="D39" s="8">
        <v>6</v>
      </c>
      <c r="E39" s="27">
        <v>965.44715447154476</v>
      </c>
      <c r="F39" s="4">
        <v>1187.5</v>
      </c>
      <c r="G39" s="6">
        <v>7125</v>
      </c>
    </row>
    <row r="40" spans="1:7">
      <c r="A40" s="49" t="s">
        <v>29</v>
      </c>
      <c r="B40" s="24" t="s">
        <v>34</v>
      </c>
      <c r="C40" s="8" t="s">
        <v>4</v>
      </c>
      <c r="D40" s="8">
        <v>50</v>
      </c>
      <c r="E40" s="27">
        <v>125.79</v>
      </c>
      <c r="F40" s="4">
        <v>154.72</v>
      </c>
      <c r="G40" s="6">
        <v>7736</v>
      </c>
    </row>
    <row r="41" spans="1:7">
      <c r="A41" s="13"/>
      <c r="B41" s="35" t="s">
        <v>23</v>
      </c>
      <c r="C41" s="36"/>
      <c r="D41" s="36"/>
      <c r="E41" s="50"/>
      <c r="F41" s="4">
        <v>0</v>
      </c>
      <c r="G41" s="37">
        <v>86504.24</v>
      </c>
    </row>
    <row r="42" spans="1:7">
      <c r="A42" s="13"/>
      <c r="B42" s="18" t="s">
        <v>62</v>
      </c>
      <c r="C42" s="36"/>
      <c r="D42" s="36"/>
      <c r="E42" s="50"/>
      <c r="F42" s="4">
        <v>0</v>
      </c>
      <c r="G42" s="37"/>
    </row>
    <row r="43" spans="1:7" ht="43.5">
      <c r="A43" s="13">
        <v>89456</v>
      </c>
      <c r="B43" s="14" t="s">
        <v>65</v>
      </c>
      <c r="C43" s="44" t="s">
        <v>44</v>
      </c>
      <c r="D43" s="8">
        <v>4</v>
      </c>
      <c r="E43" s="27">
        <v>72.7</v>
      </c>
      <c r="F43" s="4">
        <v>89.42</v>
      </c>
      <c r="G43" s="6">
        <v>357.68</v>
      </c>
    </row>
    <row r="44" spans="1:7" ht="29.25">
      <c r="A44" s="13">
        <v>87792</v>
      </c>
      <c r="B44" s="24" t="s">
        <v>66</v>
      </c>
      <c r="C44" s="44" t="s">
        <v>44</v>
      </c>
      <c r="D44" s="8">
        <v>9</v>
      </c>
      <c r="E44" s="27">
        <v>24.92</v>
      </c>
      <c r="F44" s="4">
        <v>30.65</v>
      </c>
      <c r="G44" s="6">
        <v>275.84999999999997</v>
      </c>
    </row>
    <row r="45" spans="1:7">
      <c r="A45" s="13">
        <v>88489</v>
      </c>
      <c r="B45" s="24" t="s">
        <v>67</v>
      </c>
      <c r="C45" s="44" t="s">
        <v>44</v>
      </c>
      <c r="D45" s="8">
        <v>9</v>
      </c>
      <c r="E45" s="27">
        <v>11.08</v>
      </c>
      <c r="F45" s="4">
        <v>13.62</v>
      </c>
      <c r="G45" s="6">
        <v>122.58</v>
      </c>
    </row>
    <row r="46" spans="1:7" ht="29.25">
      <c r="A46" s="13">
        <v>87301</v>
      </c>
      <c r="B46" s="24" t="s">
        <v>68</v>
      </c>
      <c r="C46" s="44" t="s">
        <v>33</v>
      </c>
      <c r="D46" s="51">
        <v>0.1</v>
      </c>
      <c r="E46" s="27">
        <v>387.31</v>
      </c>
      <c r="F46" s="4">
        <v>476.39</v>
      </c>
      <c r="G46" s="6">
        <v>47.64</v>
      </c>
    </row>
    <row r="47" spans="1:7" ht="29.25">
      <c r="A47" s="13">
        <v>72215</v>
      </c>
      <c r="B47" s="24" t="s">
        <v>69</v>
      </c>
      <c r="C47" s="44" t="s">
        <v>33</v>
      </c>
      <c r="D47" s="51">
        <v>0.6</v>
      </c>
      <c r="E47" s="27">
        <v>40.75</v>
      </c>
      <c r="F47" s="4">
        <v>50.12</v>
      </c>
      <c r="G47" s="6">
        <v>30.07</v>
      </c>
    </row>
    <row r="48" spans="1:7" ht="29.25">
      <c r="A48" s="13"/>
      <c r="B48" s="24" t="s">
        <v>70</v>
      </c>
      <c r="C48" s="44" t="s">
        <v>9</v>
      </c>
      <c r="D48" s="51">
        <v>10</v>
      </c>
      <c r="E48" s="27">
        <v>26.79</v>
      </c>
      <c r="F48" s="4">
        <v>32.950000000000003</v>
      </c>
      <c r="G48" s="6">
        <v>329.5</v>
      </c>
    </row>
    <row r="49" spans="1:7">
      <c r="A49" s="13" t="s">
        <v>93</v>
      </c>
      <c r="B49" s="24" t="s">
        <v>94</v>
      </c>
      <c r="C49" s="44" t="s">
        <v>44</v>
      </c>
      <c r="D49" s="51">
        <v>4</v>
      </c>
      <c r="E49" s="27">
        <v>442.24</v>
      </c>
      <c r="F49" s="4">
        <v>543.95000000000005</v>
      </c>
      <c r="G49" s="6">
        <v>2175.8000000000002</v>
      </c>
    </row>
    <row r="50" spans="1:7">
      <c r="A50" s="13"/>
      <c r="B50" s="35" t="s">
        <v>24</v>
      </c>
      <c r="C50" s="36"/>
      <c r="D50" s="8"/>
      <c r="E50" s="27"/>
      <c r="F50" s="4">
        <v>0</v>
      </c>
      <c r="G50" s="37">
        <v>3339.12</v>
      </c>
    </row>
    <row r="51" spans="1:7" hidden="1">
      <c r="A51" s="13"/>
      <c r="B51" s="35"/>
      <c r="C51" s="36"/>
      <c r="D51" s="8"/>
      <c r="E51" s="27"/>
      <c r="F51" s="4">
        <v>0</v>
      </c>
      <c r="G51" s="6"/>
    </row>
    <row r="52" spans="1:7">
      <c r="A52" s="13"/>
      <c r="B52" s="18" t="s">
        <v>71</v>
      </c>
      <c r="C52" s="8"/>
      <c r="D52" s="8"/>
      <c r="E52" s="27"/>
      <c r="F52" s="4">
        <v>0</v>
      </c>
      <c r="G52" s="6"/>
    </row>
    <row r="53" spans="1:7">
      <c r="A53" s="13">
        <v>94207</v>
      </c>
      <c r="B53" s="14" t="s">
        <v>12</v>
      </c>
      <c r="C53" s="8" t="s">
        <v>4</v>
      </c>
      <c r="D53" s="8">
        <v>427.5</v>
      </c>
      <c r="E53" s="27">
        <v>31.24</v>
      </c>
      <c r="F53" s="4">
        <v>38.42</v>
      </c>
      <c r="G53" s="6">
        <v>16424.55</v>
      </c>
    </row>
    <row r="54" spans="1:7">
      <c r="A54" s="13">
        <v>94449</v>
      </c>
      <c r="B54" s="14" t="s">
        <v>11</v>
      </c>
      <c r="C54" s="8" t="s">
        <v>4</v>
      </c>
      <c r="D54" s="8">
        <v>66.5</v>
      </c>
      <c r="E54" s="27">
        <v>42.89</v>
      </c>
      <c r="F54" s="4">
        <v>52.75</v>
      </c>
      <c r="G54" s="6">
        <v>3507.86</v>
      </c>
    </row>
    <row r="55" spans="1:7" ht="29.25">
      <c r="A55" s="13">
        <v>94223</v>
      </c>
      <c r="B55" s="14" t="s">
        <v>13</v>
      </c>
      <c r="C55" s="8" t="s">
        <v>9</v>
      </c>
      <c r="D55" s="8">
        <v>26</v>
      </c>
      <c r="E55" s="27">
        <v>39.81</v>
      </c>
      <c r="F55" s="4">
        <v>48.96</v>
      </c>
      <c r="G55" s="6">
        <v>1272.96</v>
      </c>
    </row>
    <row r="56" spans="1:7">
      <c r="A56" s="13">
        <v>94228</v>
      </c>
      <c r="B56" s="14" t="s">
        <v>95</v>
      </c>
      <c r="C56" s="8" t="s">
        <v>9</v>
      </c>
      <c r="D56" s="8">
        <v>26</v>
      </c>
      <c r="E56" s="27">
        <v>48.38</v>
      </c>
      <c r="F56" s="4">
        <v>59.5</v>
      </c>
      <c r="G56" s="6">
        <v>1547</v>
      </c>
    </row>
    <row r="57" spans="1:7">
      <c r="A57" s="13">
        <v>89578</v>
      </c>
      <c r="B57" s="14" t="s">
        <v>96</v>
      </c>
      <c r="C57" s="8" t="s">
        <v>9</v>
      </c>
      <c r="D57" s="8">
        <v>42</v>
      </c>
      <c r="E57" s="27">
        <v>25.24</v>
      </c>
      <c r="F57" s="4">
        <v>31.04</v>
      </c>
      <c r="G57" s="6">
        <v>1303.68</v>
      </c>
    </row>
    <row r="58" spans="1:7">
      <c r="A58" s="13"/>
      <c r="B58" s="35" t="s">
        <v>57</v>
      </c>
      <c r="C58" s="36"/>
      <c r="D58" s="36"/>
      <c r="E58" s="50"/>
      <c r="F58" s="4">
        <v>0</v>
      </c>
      <c r="G58" s="37">
        <v>24056.05</v>
      </c>
    </row>
    <row r="59" spans="1:7">
      <c r="A59" s="13"/>
      <c r="B59" s="18" t="s">
        <v>72</v>
      </c>
      <c r="C59" s="36"/>
      <c r="D59" s="36"/>
      <c r="E59" s="50"/>
      <c r="F59" s="4">
        <v>0</v>
      </c>
      <c r="G59" s="32"/>
    </row>
    <row r="60" spans="1:7" ht="29.25">
      <c r="A60" s="13">
        <v>68333</v>
      </c>
      <c r="B60" s="23" t="s">
        <v>53</v>
      </c>
      <c r="C60" s="26" t="s">
        <v>44</v>
      </c>
      <c r="D60" s="26">
        <v>450</v>
      </c>
      <c r="E60" s="27">
        <v>43.64</v>
      </c>
      <c r="F60" s="4">
        <v>53.67</v>
      </c>
      <c r="G60" s="28">
        <v>24151.5</v>
      </c>
    </row>
    <row r="61" spans="1:7">
      <c r="A61" s="13">
        <v>68053</v>
      </c>
      <c r="B61" s="23" t="s">
        <v>50</v>
      </c>
      <c r="C61" s="26" t="s">
        <v>44</v>
      </c>
      <c r="D61" s="26">
        <v>450</v>
      </c>
      <c r="E61" s="27">
        <v>5.3</v>
      </c>
      <c r="F61" s="4">
        <v>6.51</v>
      </c>
      <c r="G61" s="28">
        <v>2929.5</v>
      </c>
    </row>
    <row r="62" spans="1:7">
      <c r="A62" s="13">
        <v>83668</v>
      </c>
      <c r="B62" s="23" t="s">
        <v>51</v>
      </c>
      <c r="C62" s="26" t="s">
        <v>33</v>
      </c>
      <c r="D62" s="26">
        <v>22.5</v>
      </c>
      <c r="E62" s="27">
        <v>85.79</v>
      </c>
      <c r="F62" s="4">
        <v>105.52</v>
      </c>
      <c r="G62" s="28">
        <v>2374.1999999999998</v>
      </c>
    </row>
    <row r="63" spans="1:7">
      <c r="A63" s="13">
        <v>85662</v>
      </c>
      <c r="B63" s="23" t="s">
        <v>52</v>
      </c>
      <c r="C63" s="26" t="s">
        <v>44</v>
      </c>
      <c r="D63" s="26">
        <v>450</v>
      </c>
      <c r="E63" s="27">
        <v>8.9</v>
      </c>
      <c r="F63" s="4">
        <v>10.94</v>
      </c>
      <c r="G63" s="28">
        <v>4923</v>
      </c>
    </row>
    <row r="64" spans="1:7">
      <c r="A64" s="13" t="s">
        <v>55</v>
      </c>
      <c r="B64" s="23" t="s">
        <v>54</v>
      </c>
      <c r="C64" s="26" t="s">
        <v>44</v>
      </c>
      <c r="D64" s="26">
        <v>450</v>
      </c>
      <c r="E64" s="27">
        <v>12.67</v>
      </c>
      <c r="F64" s="4">
        <v>15.58</v>
      </c>
      <c r="G64" s="28">
        <v>7011</v>
      </c>
    </row>
    <row r="65" spans="1:7">
      <c r="A65" s="13"/>
      <c r="B65" s="23" t="s">
        <v>56</v>
      </c>
      <c r="C65" s="26" t="s">
        <v>44</v>
      </c>
      <c r="D65" s="26">
        <v>450</v>
      </c>
      <c r="E65" s="27">
        <v>12.76</v>
      </c>
      <c r="F65" s="4">
        <v>15.69</v>
      </c>
      <c r="G65" s="28">
        <v>7060.5</v>
      </c>
    </row>
    <row r="66" spans="1:7">
      <c r="A66" s="13"/>
      <c r="B66" s="39" t="s">
        <v>61</v>
      </c>
      <c r="C66" s="40"/>
      <c r="D66" s="40"/>
      <c r="E66" s="50"/>
      <c r="F66" s="4">
        <v>0</v>
      </c>
      <c r="G66" s="38">
        <v>48449.7</v>
      </c>
    </row>
    <row r="67" spans="1:7">
      <c r="A67" s="13"/>
      <c r="B67" s="41" t="s">
        <v>73</v>
      </c>
      <c r="C67" s="40"/>
      <c r="D67" s="40"/>
      <c r="E67" s="50"/>
      <c r="F67" s="4">
        <v>0</v>
      </c>
      <c r="G67" s="38"/>
    </row>
    <row r="68" spans="1:7" ht="43.5">
      <c r="A68" s="13">
        <v>89456</v>
      </c>
      <c r="B68" s="23" t="s">
        <v>65</v>
      </c>
      <c r="C68" s="26" t="s">
        <v>44</v>
      </c>
      <c r="D68" s="26">
        <v>72.2</v>
      </c>
      <c r="E68" s="27">
        <v>72.7</v>
      </c>
      <c r="F68" s="4">
        <v>89.42</v>
      </c>
      <c r="G68" s="27">
        <v>6456.12</v>
      </c>
    </row>
    <row r="69" spans="1:7" ht="29.25">
      <c r="A69" s="13" t="s">
        <v>59</v>
      </c>
      <c r="B69" s="23" t="s">
        <v>58</v>
      </c>
      <c r="C69" s="26" t="s">
        <v>44</v>
      </c>
      <c r="D69" s="26">
        <v>30</v>
      </c>
      <c r="E69" s="27">
        <v>73.260000000000005</v>
      </c>
      <c r="F69" s="4">
        <v>90.1</v>
      </c>
      <c r="G69" s="27">
        <v>2703</v>
      </c>
    </row>
    <row r="70" spans="1:7">
      <c r="A70" s="13">
        <v>55835</v>
      </c>
      <c r="B70" s="23" t="s">
        <v>60</v>
      </c>
      <c r="C70" s="26" t="s">
        <v>33</v>
      </c>
      <c r="D70" s="26">
        <v>10</v>
      </c>
      <c r="E70" s="27">
        <v>51.78</v>
      </c>
      <c r="F70" s="4">
        <v>63.68</v>
      </c>
      <c r="G70" s="27">
        <v>636.79999999999995</v>
      </c>
    </row>
    <row r="71" spans="1:7">
      <c r="A71" s="13"/>
      <c r="B71" s="39" t="s">
        <v>74</v>
      </c>
      <c r="C71" s="26"/>
      <c r="D71" s="26"/>
      <c r="E71" s="27"/>
      <c r="F71" s="42"/>
      <c r="G71" s="43">
        <v>9795.92</v>
      </c>
    </row>
    <row r="72" spans="1:7" hidden="1">
      <c r="A72" s="13"/>
      <c r="B72" s="39"/>
      <c r="C72" s="26"/>
      <c r="D72" s="26"/>
      <c r="E72" s="27"/>
      <c r="F72" s="42"/>
      <c r="G72" s="43"/>
    </row>
    <row r="73" spans="1:7" ht="19.5" customHeight="1">
      <c r="A73" s="13"/>
      <c r="B73" s="52" t="s">
        <v>7</v>
      </c>
      <c r="C73" s="52"/>
      <c r="D73" s="52"/>
      <c r="E73" s="52"/>
      <c r="F73" s="4"/>
      <c r="G73" s="16">
        <v>358581.8</v>
      </c>
    </row>
    <row r="74" spans="1:7" ht="19.5" customHeight="1">
      <c r="A74" s="13"/>
      <c r="B74" s="52" t="s">
        <v>15</v>
      </c>
      <c r="C74" s="53">
        <v>0.23</v>
      </c>
      <c r="D74" s="52"/>
      <c r="E74" s="52"/>
      <c r="F74" s="4"/>
      <c r="G74" s="16"/>
    </row>
  </sheetData>
  <mergeCells count="4">
    <mergeCell ref="B1:G1"/>
    <mergeCell ref="B2:G2"/>
    <mergeCell ref="A24:A25"/>
    <mergeCell ref="A28:A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tabSelected="1" topLeftCell="B1" workbookViewId="0">
      <selection activeCell="D23" sqref="D23"/>
    </sheetView>
  </sheetViews>
  <sheetFormatPr defaultRowHeight="15"/>
  <cols>
    <col min="1" max="1" width="0" hidden="1" customWidth="1"/>
    <col min="2" max="2" width="100.5703125" customWidth="1"/>
    <col min="3" max="3" width="20.42578125" customWidth="1"/>
    <col min="4" max="7" width="14.7109375" customWidth="1"/>
    <col min="8" max="8" width="17.85546875" customWidth="1"/>
    <col min="9" max="11" width="14.7109375" customWidth="1"/>
  </cols>
  <sheetData>
    <row r="1" spans="1:11" ht="126.75" customHeight="1">
      <c r="B1" s="87"/>
      <c r="C1" s="88"/>
      <c r="D1" s="88"/>
      <c r="E1" s="88"/>
      <c r="F1" s="88"/>
      <c r="G1" s="88"/>
      <c r="H1" s="88"/>
      <c r="I1" s="88"/>
      <c r="J1" s="88"/>
      <c r="K1" s="89"/>
    </row>
    <row r="2" spans="1:11" ht="30.75" customHeight="1">
      <c r="A2" s="76"/>
      <c r="B2" s="90" t="s">
        <v>97</v>
      </c>
      <c r="C2" s="90"/>
      <c r="D2" s="90"/>
      <c r="E2" s="90"/>
      <c r="F2" s="90"/>
      <c r="G2" s="90"/>
      <c r="H2" s="90"/>
      <c r="I2" s="90"/>
      <c r="J2" s="90"/>
      <c r="K2" s="90"/>
    </row>
    <row r="3" spans="1:11" ht="30.75" customHeight="1">
      <c r="A3" s="76" t="s">
        <v>16</v>
      </c>
      <c r="B3" s="2" t="s">
        <v>0</v>
      </c>
      <c r="C3" s="2" t="s">
        <v>100</v>
      </c>
      <c r="D3" s="2" t="s">
        <v>101</v>
      </c>
      <c r="E3" s="2" t="s">
        <v>102</v>
      </c>
      <c r="F3" s="2" t="s">
        <v>103</v>
      </c>
      <c r="G3" s="2" t="s">
        <v>104</v>
      </c>
      <c r="H3" s="2" t="s">
        <v>105</v>
      </c>
      <c r="I3" s="2" t="s">
        <v>106</v>
      </c>
      <c r="J3" s="2" t="s">
        <v>107</v>
      </c>
      <c r="K3" s="2" t="s">
        <v>108</v>
      </c>
    </row>
    <row r="4" spans="1:11" ht="15" customHeight="1">
      <c r="A4" s="64"/>
      <c r="B4" s="5" t="s">
        <v>20</v>
      </c>
      <c r="C4" s="66">
        <f>orçamento!G14</f>
        <v>10725.49</v>
      </c>
      <c r="D4" s="71">
        <v>1</v>
      </c>
      <c r="E4" s="71"/>
      <c r="F4" s="71"/>
      <c r="G4" s="71"/>
      <c r="H4" s="72"/>
      <c r="I4" s="60"/>
      <c r="J4" s="60"/>
      <c r="K4" s="60"/>
    </row>
    <row r="5" spans="1:11" s="1" customFormat="1" ht="15" customHeight="1">
      <c r="A5" s="77"/>
      <c r="B5" s="65" t="s">
        <v>27</v>
      </c>
      <c r="C5" s="67">
        <f>orçamento!G20</f>
        <v>18110.849999999999</v>
      </c>
      <c r="D5" s="61">
        <v>0.4</v>
      </c>
      <c r="E5" s="73">
        <v>0.6</v>
      </c>
      <c r="F5" s="73"/>
      <c r="G5" s="71"/>
      <c r="H5" s="61"/>
      <c r="I5" s="60"/>
      <c r="J5" s="74"/>
      <c r="K5" s="74"/>
    </row>
    <row r="6" spans="1:11" ht="15" customHeight="1">
      <c r="A6" s="64"/>
      <c r="B6" s="5" t="s">
        <v>47</v>
      </c>
      <c r="C6" s="66">
        <f>orçamento!G26</f>
        <v>73008.86</v>
      </c>
      <c r="D6" s="71"/>
      <c r="E6" s="75">
        <v>0.5</v>
      </c>
      <c r="F6" s="75">
        <v>0.5</v>
      </c>
      <c r="G6" s="71"/>
      <c r="H6" s="61"/>
      <c r="I6" s="60"/>
      <c r="J6" s="60"/>
      <c r="K6" s="60"/>
    </row>
    <row r="7" spans="1:11">
      <c r="A7" s="64">
        <v>73346</v>
      </c>
      <c r="B7" s="65" t="s">
        <v>48</v>
      </c>
      <c r="C7" s="67">
        <f>orçamento!G36</f>
        <v>84591.55</v>
      </c>
      <c r="D7" s="61"/>
      <c r="E7" s="73"/>
      <c r="F7" s="73"/>
      <c r="G7" s="71">
        <v>1</v>
      </c>
      <c r="H7" s="61"/>
      <c r="I7" s="60"/>
      <c r="J7" s="60"/>
      <c r="K7" s="60"/>
    </row>
    <row r="8" spans="1:11">
      <c r="A8" s="64" t="s">
        <v>98</v>
      </c>
      <c r="B8" s="15" t="s">
        <v>10</v>
      </c>
      <c r="C8" s="68">
        <f>orçamento!G41</f>
        <v>86504.24</v>
      </c>
      <c r="D8" s="73"/>
      <c r="E8" s="73"/>
      <c r="F8" s="73"/>
      <c r="G8" s="71"/>
      <c r="H8" s="61">
        <v>1</v>
      </c>
      <c r="I8" s="60"/>
      <c r="J8" s="60"/>
      <c r="K8" s="60"/>
    </row>
    <row r="9" spans="1:11">
      <c r="A9" s="64"/>
      <c r="B9" s="15" t="s">
        <v>62</v>
      </c>
      <c r="C9" s="68">
        <f>orçamento!G50</f>
        <v>3339.12</v>
      </c>
      <c r="D9" s="73"/>
      <c r="E9" s="73"/>
      <c r="F9" s="73"/>
      <c r="G9" s="71"/>
      <c r="H9" s="61">
        <v>1</v>
      </c>
      <c r="I9" s="60"/>
      <c r="J9" s="60"/>
      <c r="K9" s="60"/>
    </row>
    <row r="10" spans="1:11">
      <c r="A10" s="64"/>
      <c r="B10" s="15" t="s">
        <v>71</v>
      </c>
      <c r="C10" s="68">
        <f>orçamento!G58</f>
        <v>24056.05</v>
      </c>
      <c r="D10" s="73"/>
      <c r="E10" s="73"/>
      <c r="F10" s="73"/>
      <c r="G10" s="71"/>
      <c r="H10" s="61"/>
      <c r="I10" s="60">
        <v>1</v>
      </c>
      <c r="J10" s="60"/>
      <c r="K10" s="60"/>
    </row>
    <row r="11" spans="1:11">
      <c r="A11" s="64">
        <v>73346</v>
      </c>
      <c r="B11" s="15" t="s">
        <v>99</v>
      </c>
      <c r="C11" s="68">
        <f>orçamento!G66</f>
        <v>48449.7</v>
      </c>
      <c r="D11" s="73"/>
      <c r="E11" s="73"/>
      <c r="F11" s="73"/>
      <c r="G11" s="71"/>
      <c r="H11" s="61"/>
      <c r="I11" s="60"/>
      <c r="J11" s="60">
        <v>1</v>
      </c>
      <c r="K11" s="60"/>
    </row>
    <row r="12" spans="1:11">
      <c r="A12" s="64">
        <v>73346</v>
      </c>
      <c r="B12" s="18" t="s">
        <v>73</v>
      </c>
      <c r="C12" s="69">
        <f>orçamento!G71</f>
        <v>9795.92</v>
      </c>
      <c r="D12" s="73"/>
      <c r="E12" s="73"/>
      <c r="F12" s="73"/>
      <c r="G12" s="71"/>
      <c r="H12" s="61"/>
      <c r="I12" s="60"/>
      <c r="J12" s="60"/>
      <c r="K12" s="60">
        <v>1</v>
      </c>
    </row>
    <row r="13" spans="1:11" ht="19.5" customHeight="1">
      <c r="A13" s="64"/>
      <c r="B13" s="62" t="s">
        <v>7</v>
      </c>
      <c r="C13" s="70">
        <f>SUM(C4:C12)</f>
        <v>358581.77999999997</v>
      </c>
      <c r="D13" s="63">
        <f>D4*$C$4+D5*$C$5+D6*$C$6+D7*$C$7+D8*$C$8+D9*$C$9+D10*$C$10+D11*$C$11+D12*$C$12</f>
        <v>17969.830000000002</v>
      </c>
      <c r="E13" s="63">
        <f t="shared" ref="E13:K13" si="0">E4*$C$4+E5*$C$5+E6*$C$6+E7*$C$7+E8*$C$8+E9*$C$9+E10*$C$10+E11*$C$11+E12*$C$12</f>
        <v>47370.94</v>
      </c>
      <c r="F13" s="63">
        <f t="shared" si="0"/>
        <v>36504.43</v>
      </c>
      <c r="G13" s="63">
        <f t="shared" si="0"/>
        <v>84591.55</v>
      </c>
      <c r="H13" s="63">
        <f t="shared" si="0"/>
        <v>89843.36</v>
      </c>
      <c r="I13" s="63">
        <f t="shared" si="0"/>
        <v>24056.05</v>
      </c>
      <c r="J13" s="63">
        <f t="shared" si="0"/>
        <v>48449.7</v>
      </c>
      <c r="K13" s="63">
        <f t="shared" si="0"/>
        <v>9795.92</v>
      </c>
    </row>
    <row r="14" spans="1:11">
      <c r="B14" s="59" t="s">
        <v>109</v>
      </c>
      <c r="C14" s="59"/>
      <c r="D14" s="78">
        <f>D13</f>
        <v>17969.830000000002</v>
      </c>
      <c r="E14" s="78">
        <f>D14+E13</f>
        <v>65340.770000000004</v>
      </c>
      <c r="F14" s="78">
        <f t="shared" ref="F14:K14" si="1">E14+F13</f>
        <v>101845.20000000001</v>
      </c>
      <c r="G14" s="78">
        <f t="shared" si="1"/>
        <v>186436.75</v>
      </c>
      <c r="H14" s="78">
        <f t="shared" si="1"/>
        <v>276280.11</v>
      </c>
      <c r="I14" s="78">
        <f t="shared" si="1"/>
        <v>300336.15999999997</v>
      </c>
      <c r="J14" s="78">
        <f t="shared" si="1"/>
        <v>348785.86</v>
      </c>
      <c r="K14" s="78">
        <f t="shared" si="1"/>
        <v>358581.77999999997</v>
      </c>
    </row>
  </sheetData>
  <mergeCells count="2">
    <mergeCell ref="B1:K1"/>
    <mergeCell ref="B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5" sqref="B25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 2</vt:lpstr>
      <vt:lpstr>Plan2</vt:lpstr>
      <vt:lpstr>'cronograma 2'!Area_de_impressao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</dc:creator>
  <cp:lastModifiedBy>Prefeitura</cp:lastModifiedBy>
  <cp:lastPrinted>2016-11-07T11:10:28Z</cp:lastPrinted>
  <dcterms:created xsi:type="dcterms:W3CDTF">2014-09-18T17:11:12Z</dcterms:created>
  <dcterms:modified xsi:type="dcterms:W3CDTF">2016-11-09T18:07:05Z</dcterms:modified>
</cp:coreProperties>
</file>